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1" i="1"/>
  <c r="D17"/>
  <c r="E31"/>
  <c r="C34"/>
  <c r="F14"/>
  <c r="F9"/>
  <c r="F5"/>
  <c r="B24" l="1"/>
  <c r="E34" s="1"/>
  <c r="F31" s="1"/>
  <c r="G31" s="1"/>
  <c r="E25" s="1"/>
  <c r="D18"/>
  <c r="E18" l="1"/>
</calcChain>
</file>

<file path=xl/sharedStrings.xml><?xml version="1.0" encoding="utf-8"?>
<sst xmlns="http://schemas.openxmlformats.org/spreadsheetml/2006/main" count="31" uniqueCount="26">
  <si>
    <t xml:space="preserve"> </t>
  </si>
  <si>
    <t>alpha deg</t>
  </si>
  <si>
    <t>Alpha rad</t>
  </si>
  <si>
    <t>L réelle</t>
  </si>
  <si>
    <t>hauteur montagne en Km</t>
  </si>
  <si>
    <t>ombre  apparente en Km</t>
  </si>
  <si>
    <t>long du lieu rad</t>
  </si>
  <si>
    <t>lat du lieu deg</t>
  </si>
  <si>
    <t>long soleil rad</t>
  </si>
  <si>
    <t>lat soleil deg</t>
  </si>
  <si>
    <t>long terre rad</t>
  </si>
  <si>
    <t>lat terre deg</t>
  </si>
  <si>
    <t>colongitude  rad</t>
  </si>
  <si>
    <t>lat du lieu rad</t>
  </si>
  <si>
    <t>lat soleil rad</t>
  </si>
  <si>
    <t>lat terre rad</t>
  </si>
  <si>
    <t>angle de phase par calcul</t>
  </si>
  <si>
    <t>angle de phase par éphémérides</t>
  </si>
  <si>
    <t>angle de phase   par  éphémerides</t>
  </si>
  <si>
    <t xml:space="preserve">         long du lieu deg</t>
  </si>
  <si>
    <t xml:space="preserve">         long soleil deg</t>
  </si>
  <si>
    <t xml:space="preserve">        long terre deg</t>
  </si>
  <si>
    <t xml:space="preserve">      angle de phase   par  éphémerides deg</t>
  </si>
  <si>
    <t xml:space="preserve">      colongitude  deg</t>
  </si>
  <si>
    <t xml:space="preserve">     angle de phase   par calcul rad</t>
  </si>
  <si>
    <t xml:space="preserve">         rayon lune en Km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</si>
</sst>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1" fillId="7" borderId="0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5" fillId="0" borderId="0" xfId="0" applyFont="1"/>
    <xf numFmtId="0" fontId="4" fillId="7" borderId="0" xfId="0" applyFont="1" applyFill="1" applyBorder="1"/>
    <xf numFmtId="0" fontId="6" fillId="7" borderId="0" xfId="0" applyFont="1" applyFill="1" applyBorder="1"/>
    <xf numFmtId="0" fontId="5" fillId="0" borderId="0" xfId="0" applyFont="1" applyBorder="1"/>
    <xf numFmtId="0" fontId="7" fillId="0" borderId="4" xfId="0" applyFont="1" applyBorder="1"/>
    <xf numFmtId="0" fontId="8" fillId="7" borderId="5" xfId="0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8" fillId="7" borderId="1" xfId="0" applyFont="1" applyFill="1" applyBorder="1"/>
    <xf numFmtId="0" fontId="7" fillId="0" borderId="1" xfId="0" applyFont="1" applyBorder="1"/>
    <xf numFmtId="0" fontId="7" fillId="0" borderId="8" xfId="0" applyFont="1" applyBorder="1"/>
    <xf numFmtId="0" fontId="9" fillId="0" borderId="7" xfId="0" applyFont="1" applyBorder="1"/>
    <xf numFmtId="0" fontId="10" fillId="7" borderId="1" xfId="0" applyFont="1" applyFill="1" applyBorder="1"/>
    <xf numFmtId="0" fontId="9" fillId="0" borderId="1" xfId="0" applyFont="1" applyBorder="1"/>
    <xf numFmtId="0" fontId="9" fillId="4" borderId="7" xfId="0" applyFont="1" applyFill="1" applyBorder="1"/>
    <xf numFmtId="0" fontId="9" fillId="5" borderId="1" xfId="0" applyFont="1" applyFill="1" applyBorder="1"/>
    <xf numFmtId="0" fontId="10" fillId="10" borderId="7" xfId="0" applyFont="1" applyFill="1" applyBorder="1"/>
    <xf numFmtId="0" fontId="9" fillId="6" borderId="7" xfId="0" applyFont="1" applyFill="1" applyBorder="1"/>
    <xf numFmtId="0" fontId="10" fillId="9" borderId="7" xfId="0" applyFont="1" applyFill="1" applyBorder="1"/>
    <xf numFmtId="0" fontId="9" fillId="8" borderId="1" xfId="0" applyFont="1" applyFill="1" applyBorder="1"/>
    <xf numFmtId="0" fontId="10" fillId="9" borderId="2" xfId="0" applyFont="1" applyFill="1" applyBorder="1"/>
    <xf numFmtId="0" fontId="9" fillId="3" borderId="7" xfId="0" applyFont="1" applyFill="1" applyBorder="1"/>
    <xf numFmtId="0" fontId="9" fillId="2" borderId="1" xfId="0" applyFont="1" applyFill="1" applyBorder="1"/>
    <xf numFmtId="0" fontId="9" fillId="3" borderId="9" xfId="0" applyFont="1" applyFill="1" applyBorder="1"/>
    <xf numFmtId="0" fontId="7" fillId="0" borderId="10" xfId="0" applyFont="1" applyBorder="1"/>
    <xf numFmtId="0" fontId="9" fillId="2" borderId="10" xfId="0" applyFont="1" applyFill="1" applyBorder="1"/>
    <xf numFmtId="0" fontId="7" fillId="0" borderId="11" xfId="0" applyFont="1" applyBorder="1"/>
    <xf numFmtId="0" fontId="7" fillId="0" borderId="12" xfId="0" applyFont="1" applyBorder="1"/>
    <xf numFmtId="0" fontId="10" fillId="10" borderId="13" xfId="0" applyFont="1" applyFill="1" applyBorder="1"/>
    <xf numFmtId="0" fontId="10" fillId="10" borderId="14" xfId="0" applyFont="1" applyFill="1" applyBorder="1"/>
    <xf numFmtId="0" fontId="9" fillId="5" borderId="15" xfId="0" applyFont="1" applyFill="1" applyBorder="1"/>
    <xf numFmtId="0" fontId="8" fillId="7" borderId="0" xfId="0" applyFont="1" applyFill="1" applyBorder="1"/>
    <xf numFmtId="0" fontId="10" fillId="7" borderId="0" xfId="0" applyFont="1" applyFill="1" applyBorder="1"/>
    <xf numFmtId="0" fontId="10" fillId="7" borderId="15" xfId="0" applyFont="1" applyFill="1" applyBorder="1"/>
    <xf numFmtId="0" fontId="7" fillId="0" borderId="0" xfId="0" applyFont="1"/>
    <xf numFmtId="164" fontId="10" fillId="10" borderId="14" xfId="0" applyNumberFormat="1" applyFont="1" applyFill="1" applyBorder="1"/>
    <xf numFmtId="164" fontId="10" fillId="9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zoomScale="70" zoomScaleNormal="70" workbookViewId="0">
      <selection activeCell="D14" sqref="D14"/>
    </sheetView>
  </sheetViews>
  <sheetFormatPr baseColWidth="10" defaultRowHeight="23.25"/>
  <cols>
    <col min="2" max="2" width="74.28515625" style="5" customWidth="1"/>
    <col min="3" max="3" width="24" style="5" customWidth="1"/>
    <col min="4" max="4" width="58.5703125" style="5" customWidth="1"/>
    <col min="5" max="5" width="64.140625" customWidth="1"/>
    <col min="6" max="6" width="53.42578125" customWidth="1"/>
    <col min="8" max="8" width="39.5703125" customWidth="1"/>
  </cols>
  <sheetData>
    <row r="1" spans="2:6" s="40" customFormat="1" ht="27" thickBot="1"/>
    <row r="2" spans="2:6" s="40" customFormat="1" ht="26.25">
      <c r="B2" s="9"/>
      <c r="C2" s="10"/>
      <c r="D2" s="11"/>
      <c r="E2" s="12"/>
      <c r="F2" s="37"/>
    </row>
    <row r="3" spans="2:6" s="40" customFormat="1" ht="26.25">
      <c r="B3" s="13"/>
      <c r="C3" s="14"/>
      <c r="D3" s="15"/>
      <c r="E3" s="16"/>
      <c r="F3" s="37"/>
    </row>
    <row r="4" spans="2:6" s="40" customFormat="1" ht="26.25">
      <c r="B4" s="17" t="s">
        <v>19</v>
      </c>
      <c r="C4" s="18" t="s">
        <v>6</v>
      </c>
      <c r="D4" s="19" t="s">
        <v>7</v>
      </c>
      <c r="E4" s="16"/>
      <c r="F4" s="38" t="s">
        <v>13</v>
      </c>
    </row>
    <row r="5" spans="2:6" s="40" customFormat="1" ht="26.25">
      <c r="B5" s="20"/>
      <c r="C5" s="18"/>
      <c r="D5" s="21"/>
      <c r="E5" s="16"/>
      <c r="F5" s="38">
        <f>(D5*PI())/180</f>
        <v>0</v>
      </c>
    </row>
    <row r="6" spans="2:6" s="40" customFormat="1" ht="26.25">
      <c r="B6" s="13"/>
      <c r="C6" s="14"/>
      <c r="D6" s="15"/>
      <c r="E6" s="16"/>
      <c r="F6" s="37"/>
    </row>
    <row r="7" spans="2:6" s="40" customFormat="1" ht="26.25">
      <c r="B7" s="13"/>
      <c r="C7" s="14"/>
      <c r="D7" s="15"/>
      <c r="E7" s="16"/>
      <c r="F7" s="37"/>
    </row>
    <row r="8" spans="2:6" s="40" customFormat="1" ht="26.25">
      <c r="B8" s="20" t="s">
        <v>20</v>
      </c>
      <c r="C8" s="18" t="s">
        <v>8</v>
      </c>
      <c r="D8" s="19" t="s">
        <v>9</v>
      </c>
      <c r="E8" s="16"/>
      <c r="F8" s="38" t="s">
        <v>14</v>
      </c>
    </row>
    <row r="9" spans="2:6" s="40" customFormat="1" ht="26.25">
      <c r="B9" s="20"/>
      <c r="C9" s="18"/>
      <c r="D9" s="21"/>
      <c r="E9" s="16"/>
      <c r="F9" s="38">
        <f>(D9*PI())/180</f>
        <v>0</v>
      </c>
    </row>
    <row r="10" spans="2:6" s="40" customFormat="1" ht="26.25">
      <c r="B10" s="13"/>
      <c r="C10" s="14"/>
      <c r="D10" s="15"/>
      <c r="E10" s="16"/>
      <c r="F10" s="37"/>
    </row>
    <row r="11" spans="2:6" s="40" customFormat="1" ht="26.25">
      <c r="B11" s="13"/>
      <c r="C11" s="14"/>
      <c r="D11" s="15"/>
      <c r="E11" s="16"/>
      <c r="F11" s="37"/>
    </row>
    <row r="12" spans="2:6" s="40" customFormat="1" ht="26.25">
      <c r="B12" s="13"/>
      <c r="C12" s="14"/>
      <c r="D12" s="15"/>
      <c r="E12" s="16"/>
      <c r="F12" s="37"/>
    </row>
    <row r="13" spans="2:6" s="40" customFormat="1" ht="26.25">
      <c r="B13" s="17" t="s">
        <v>21</v>
      </c>
      <c r="C13" s="18" t="s">
        <v>10</v>
      </c>
      <c r="D13" s="19" t="s">
        <v>11</v>
      </c>
      <c r="E13" s="16"/>
      <c r="F13" s="38" t="s">
        <v>15</v>
      </c>
    </row>
    <row r="14" spans="2:6" s="40" customFormat="1" ht="26.25">
      <c r="B14" s="20"/>
      <c r="C14" s="39"/>
      <c r="D14" s="36"/>
      <c r="E14" s="16"/>
      <c r="F14" s="38">
        <f>(D14*PI())/180</f>
        <v>0</v>
      </c>
    </row>
    <row r="15" spans="2:6" s="40" customFormat="1" ht="27" thickBot="1">
      <c r="B15" s="13"/>
      <c r="C15" s="14"/>
      <c r="D15" s="14"/>
      <c r="E15" s="33"/>
      <c r="F15" s="37"/>
    </row>
    <row r="16" spans="2:6" s="40" customFormat="1" ht="26.25">
      <c r="B16" s="22" t="s">
        <v>22</v>
      </c>
      <c r="C16" s="14"/>
      <c r="D16" s="18" t="s">
        <v>18</v>
      </c>
      <c r="E16" s="34" t="s">
        <v>4</v>
      </c>
      <c r="F16" s="37"/>
    </row>
    <row r="17" spans="2:9" s="40" customFormat="1" ht="26.25">
      <c r="B17" s="22" t="s">
        <v>0</v>
      </c>
      <c r="C17" s="15"/>
      <c r="D17" s="18" t="e">
        <f>(B17*PI())/180</f>
        <v>#VALUE!</v>
      </c>
      <c r="E17" s="35" t="s">
        <v>17</v>
      </c>
      <c r="F17" s="37"/>
    </row>
    <row r="18" spans="2:9" s="40" customFormat="1" ht="26.25">
      <c r="B18" s="13"/>
      <c r="C18" s="15"/>
      <c r="D18" s="18">
        <f>ASIN(SIN(F5)*SIN(F9)+COS(F5)*COS(F9)*SIN(C5+D21))</f>
        <v>0</v>
      </c>
      <c r="E18" s="41" t="e">
        <f>SQRT(G31)+D28/SIN(D17)*SIN(C34)-B28</f>
        <v>#VALUE!</v>
      </c>
      <c r="F18" s="37"/>
    </row>
    <row r="19" spans="2:9" s="40" customFormat="1" ht="26.25">
      <c r="B19" s="13"/>
      <c r="C19" s="15"/>
      <c r="D19" s="14"/>
      <c r="E19" s="33"/>
    </row>
    <row r="20" spans="2:9" s="40" customFormat="1" ht="26.25">
      <c r="B20" s="17" t="s">
        <v>23</v>
      </c>
      <c r="C20" s="15"/>
      <c r="D20" s="18" t="s">
        <v>12</v>
      </c>
      <c r="E20" s="33"/>
    </row>
    <row r="21" spans="2:9" s="40" customFormat="1" ht="26.25">
      <c r="B21" s="23"/>
      <c r="C21" s="15"/>
      <c r="D21" s="18">
        <f>(B21*PI())/180</f>
        <v>0</v>
      </c>
      <c r="E21" s="33"/>
    </row>
    <row r="22" spans="2:9" s="40" customFormat="1" ht="26.25">
      <c r="B22" s="13"/>
      <c r="C22" s="15"/>
      <c r="D22" s="15"/>
      <c r="E22" s="16"/>
    </row>
    <row r="23" spans="2:9" s="40" customFormat="1" ht="26.25">
      <c r="B23" s="24" t="s">
        <v>24</v>
      </c>
      <c r="C23" s="15"/>
      <c r="D23" s="25" t="s">
        <v>1</v>
      </c>
      <c r="E23" s="26" t="s">
        <v>4</v>
      </c>
    </row>
    <row r="24" spans="2:9" s="40" customFormat="1" ht="26.25">
      <c r="B24" s="24">
        <f>ACOS(SIN(F14)*SIN(F9)+COS(F14)*COS(F9)*SIN(C9+D21))</f>
        <v>1.5707963267948966</v>
      </c>
      <c r="C24" s="15" t="s">
        <v>0</v>
      </c>
      <c r="D24" s="25" t="s">
        <v>0</v>
      </c>
      <c r="E24" s="26" t="s">
        <v>16</v>
      </c>
    </row>
    <row r="25" spans="2:9" s="40" customFormat="1" ht="27" thickBot="1">
      <c r="B25" s="13"/>
      <c r="C25" s="15"/>
      <c r="D25" s="15"/>
      <c r="E25" s="42" t="e">
        <f>SQRT(G31)+E34*SIN(C34)-B28</f>
        <v>#VALUE!</v>
      </c>
    </row>
    <row r="26" spans="2:9" s="40" customFormat="1" ht="26.25">
      <c r="B26" s="13"/>
      <c r="C26" s="15"/>
      <c r="D26" s="15"/>
      <c r="E26" s="16"/>
    </row>
    <row r="27" spans="2:9" s="40" customFormat="1" ht="26.25">
      <c r="B27" s="27" t="s">
        <v>25</v>
      </c>
      <c r="C27" s="15"/>
      <c r="D27" s="28" t="s">
        <v>5</v>
      </c>
      <c r="E27" s="16"/>
    </row>
    <row r="28" spans="2:9" s="40" customFormat="1" ht="27" thickBot="1">
      <c r="B28" s="29">
        <v>1738</v>
      </c>
      <c r="C28" s="30"/>
      <c r="D28" s="31" t="s">
        <v>0</v>
      </c>
      <c r="E28" s="32"/>
    </row>
    <row r="29" spans="2:9" s="5" customFormat="1">
      <c r="B29" s="8"/>
      <c r="C29" s="8"/>
      <c r="D29" s="8"/>
      <c r="E29" s="8"/>
      <c r="F29" s="8"/>
    </row>
    <row r="30" spans="2:9" s="5" customFormat="1">
      <c r="B30" s="8"/>
      <c r="C30" s="8"/>
      <c r="E30" s="8"/>
      <c r="F30" s="8"/>
      <c r="G30" s="8"/>
      <c r="H30" s="8"/>
      <c r="I30" s="5" t="s">
        <v>0</v>
      </c>
    </row>
    <row r="31" spans="2:9" s="5" customFormat="1">
      <c r="B31" s="8"/>
      <c r="C31" s="7"/>
      <c r="E31" s="7">
        <f>(B28)^2</f>
        <v>3020644</v>
      </c>
      <c r="F31" s="7" t="e">
        <f>E34*(COS(C34))^2</f>
        <v>#VALUE!</v>
      </c>
      <c r="G31" s="7" t="e">
        <f>E31-F31</f>
        <v>#VALUE!</v>
      </c>
      <c r="H31" s="8"/>
    </row>
    <row r="32" spans="2:9">
      <c r="B32" s="8"/>
      <c r="C32" s="7"/>
      <c r="E32" s="1"/>
      <c r="F32" s="1"/>
      <c r="G32" s="1"/>
      <c r="H32" s="1"/>
    </row>
    <row r="33" spans="3:5" ht="28.5">
      <c r="C33" s="6" t="s">
        <v>2</v>
      </c>
      <c r="E33" s="3" t="s">
        <v>3</v>
      </c>
    </row>
    <row r="34" spans="3:5" ht="28.5">
      <c r="C34" s="6" t="e">
        <f>(D24*PI())/180</f>
        <v>#VALUE!</v>
      </c>
      <c r="E34" s="4" t="e">
        <f>D28/SIN(B24)</f>
        <v>#VALUE!</v>
      </c>
    </row>
    <row r="35" spans="3:5">
      <c r="C35" s="7"/>
      <c r="E3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Crespil</dc:creator>
  <cp:lastModifiedBy>M. Crespil</cp:lastModifiedBy>
  <dcterms:created xsi:type="dcterms:W3CDTF">2016-05-22T15:02:21Z</dcterms:created>
  <dcterms:modified xsi:type="dcterms:W3CDTF">2016-06-12T17:18:34Z</dcterms:modified>
</cp:coreProperties>
</file>